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6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19" i="1"/>
  <c r="A119"/>
  <c r="L118"/>
  <c r="J118"/>
  <c r="I118"/>
  <c r="H118"/>
  <c r="G118"/>
  <c r="F118"/>
  <c r="A109"/>
  <c r="L108"/>
  <c r="L119" s="1"/>
  <c r="J108"/>
  <c r="I108"/>
  <c r="I119" s="1"/>
  <c r="H108"/>
  <c r="G108"/>
  <c r="F108"/>
  <c r="F127"/>
  <c r="G127"/>
  <c r="H127"/>
  <c r="I127"/>
  <c r="J127"/>
  <c r="L127"/>
  <c r="A128"/>
  <c r="B128"/>
  <c r="A233"/>
  <c r="L232"/>
  <c r="J232"/>
  <c r="I232"/>
  <c r="H232"/>
  <c r="G232"/>
  <c r="F232"/>
  <c r="A223"/>
  <c r="L222"/>
  <c r="J222"/>
  <c r="I222"/>
  <c r="H222"/>
  <c r="G222"/>
  <c r="F222"/>
  <c r="B214"/>
  <c r="A214"/>
  <c r="L213"/>
  <c r="J213"/>
  <c r="I213"/>
  <c r="H213"/>
  <c r="G213"/>
  <c r="F213"/>
  <c r="B204"/>
  <c r="A204"/>
  <c r="L203"/>
  <c r="L214" s="1"/>
  <c r="J203"/>
  <c r="J214" s="1"/>
  <c r="I203"/>
  <c r="H203"/>
  <c r="G203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B138"/>
  <c r="A138"/>
  <c r="L137"/>
  <c r="L138" s="1"/>
  <c r="J137"/>
  <c r="I137"/>
  <c r="H137"/>
  <c r="G137"/>
  <c r="F137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G43" s="1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H233" l="1"/>
  <c r="H234" s="1"/>
  <c r="I233"/>
  <c r="I234" s="1"/>
  <c r="G214"/>
  <c r="G157"/>
  <c r="I157"/>
  <c r="H157"/>
  <c r="I176"/>
  <c r="H176"/>
  <c r="G176"/>
  <c r="I195"/>
  <c r="H195"/>
  <c r="H214"/>
  <c r="F157"/>
  <c r="J119"/>
  <c r="G119"/>
  <c r="F119"/>
  <c r="H24"/>
  <c r="L24"/>
  <c r="G100"/>
  <c r="F138"/>
  <c r="J138"/>
  <c r="H119"/>
  <c r="H138"/>
  <c r="H62"/>
  <c r="J176"/>
  <c r="G138"/>
  <c r="I138"/>
  <c r="G233"/>
  <c r="G234" s="1"/>
  <c r="F233"/>
  <c r="F234" s="1"/>
  <c r="J233"/>
  <c r="J234" s="1"/>
  <c r="I214"/>
  <c r="I62"/>
  <c r="I24"/>
  <c r="F24"/>
  <c r="I43"/>
  <c r="F43"/>
  <c r="L233"/>
  <c r="L234" s="1"/>
</calcChain>
</file>

<file path=xl/sharedStrings.xml><?xml version="1.0" encoding="utf-8"?>
<sst xmlns="http://schemas.openxmlformats.org/spreadsheetml/2006/main" count="317" uniqueCount="100">
  <si>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</si>
  <si>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</si>
  <si>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</si>
  <si>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</si>
  <si>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</si>
  <si>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</si>
  <si>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</si>
  <si>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</si>
  <si>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</si>
  <si>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</si>
  <si>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</si>
  <si>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</si>
  <si>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</si>
  <si>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</si>
  <si>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</si>
  <si>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</si>
  <si>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</si>
  <si>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</si>
  <si>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</si>
  <si>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</si>
  <si>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</si>
  <si>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</si>
  <si>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</si>
  <si>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</si>
  <si>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</si>
  <si>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</si>
  <si>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</si>
  <si>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</si>
  <si>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</si>
  <si>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</si>
  <si>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</si>
  <si>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</si>
  <si>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</si>
  <si>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</si>
  <si>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</si>
  <si>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</si>
  <si>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</si>
  <si>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</si>
  <si>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</si>
  <si>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</si>
  <si>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Сат А.А.</t>
  </si>
  <si>
    <t>МБОУ Чыргакинская СОШ Дзун-Хемчикского кожууна</t>
  </si>
  <si>
    <t>Салат из свеклы отварной</t>
  </si>
  <si>
    <t>Суп мясной с картофелем и макаронными изделиями</t>
  </si>
  <si>
    <t>Плов</t>
  </si>
  <si>
    <t>яблоко</t>
  </si>
  <si>
    <t xml:space="preserve">хлеб пшеничный </t>
  </si>
  <si>
    <t>Какао с молоком</t>
  </si>
  <si>
    <t>Яйцо отварное</t>
  </si>
  <si>
    <t>Борщ из свежей капусты и картофеля</t>
  </si>
  <si>
    <t>Птица тушеная в соусе</t>
  </si>
  <si>
    <t>Картофельное пюре</t>
  </si>
  <si>
    <t>Конфеты</t>
  </si>
  <si>
    <t>хлеб пшеничный</t>
  </si>
  <si>
    <t>Компот из сухофруктов</t>
  </si>
  <si>
    <t>Салат из капусты и моркови</t>
  </si>
  <si>
    <t>Щи из свежей капусты и картофеля</t>
  </si>
  <si>
    <t>Гуляш из говядины</t>
  </si>
  <si>
    <t>Макаронные изделия отварные</t>
  </si>
  <si>
    <t>Винегрет овощной</t>
  </si>
  <si>
    <t>Суп картофельный с мясом и крупой</t>
  </si>
  <si>
    <t>Котлета домашняя с маслом</t>
  </si>
  <si>
    <t>Гречка рассыпчатая</t>
  </si>
  <si>
    <t>хлеб с сыром</t>
  </si>
  <si>
    <t>Блины со сметаной</t>
  </si>
  <si>
    <t>Рассольник</t>
  </si>
  <si>
    <t xml:space="preserve">Жаркое по-домашнему </t>
  </si>
  <si>
    <t>Банан</t>
  </si>
  <si>
    <t>Сок фруктовый</t>
  </si>
  <si>
    <t>-</t>
  </si>
  <si>
    <t xml:space="preserve">Салат из свеклы </t>
  </si>
  <si>
    <t>Суп крестьянский с крупой</t>
  </si>
  <si>
    <t>Рыба запеченная</t>
  </si>
  <si>
    <t>Мандарин</t>
  </si>
  <si>
    <t>Компот с курагой</t>
  </si>
  <si>
    <t xml:space="preserve">Салат витаминный из капусты и моркови </t>
  </si>
  <si>
    <t>Борщ</t>
  </si>
  <si>
    <t>Тефтели из говядины</t>
  </si>
  <si>
    <t>Макаронные изделия</t>
  </si>
  <si>
    <t>Напиток кисломолочный</t>
  </si>
  <si>
    <t>каша молочная рисовая</t>
  </si>
  <si>
    <t>сыр порционный</t>
  </si>
  <si>
    <t>Салат винегрет</t>
  </si>
  <si>
    <t>Суп гороховый с мясом</t>
  </si>
  <si>
    <t>Мандарины</t>
  </si>
  <si>
    <t>60\15</t>
  </si>
  <si>
    <t>Компот из кураги</t>
  </si>
  <si>
    <t>5,8\0,2</t>
  </si>
  <si>
    <t>0,8\0,8</t>
  </si>
  <si>
    <t>36,1\0</t>
  </si>
  <si>
    <t>268\28,1</t>
  </si>
  <si>
    <t>Котлета рыбная</t>
  </si>
  <si>
    <t>Печенье</t>
  </si>
  <si>
    <t>Салат витаминный из свеклы</t>
  </si>
  <si>
    <t>Котлета с маслом</t>
  </si>
  <si>
    <t>компот из кураги</t>
  </si>
  <si>
    <t>каша вязкая молочная</t>
  </si>
  <si>
    <t>чай с молоком</t>
  </si>
  <si>
    <t>яйцо отварное</t>
  </si>
  <si>
    <t>печенье/пряник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</si>
</sst>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2" xfId="1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2" fontId="0" fillId="4" borderId="24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2" fontId="0" fillId="4" borderId="17" xfId="0" applyNumberForma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9" sqref="L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55</v>
      </c>
      <c r="F14" s="58">
        <v>100</v>
      </c>
      <c r="G14" s="58">
        <v>1.1499999999999999</v>
      </c>
      <c r="H14" s="58">
        <v>4.2300000000000004</v>
      </c>
      <c r="I14" s="65">
        <v>1.23</v>
      </c>
      <c r="J14" s="58">
        <v>16.98</v>
      </c>
      <c r="K14" s="44"/>
      <c r="L14" s="43"/>
    </row>
    <row r="15" spans="1:12" ht="15">
      <c r="A15" s="23"/>
      <c r="B15" s="15"/>
      <c r="C15" s="11"/>
      <c r="D15" s="7" t="s">
        <v>27</v>
      </c>
      <c r="E15" s="59" t="s">
        <v>56</v>
      </c>
      <c r="F15" s="60">
        <v>250</v>
      </c>
      <c r="G15" s="60">
        <v>10.89</v>
      </c>
      <c r="H15" s="60">
        <v>6.08</v>
      </c>
      <c r="I15" s="60">
        <v>26.28</v>
      </c>
      <c r="J15" s="60">
        <v>208.18</v>
      </c>
      <c r="K15" s="44"/>
      <c r="L15" s="43"/>
    </row>
    <row r="16" spans="1:12" ht="15">
      <c r="A16" s="23"/>
      <c r="B16" s="15"/>
      <c r="C16" s="11"/>
      <c r="D16" s="7" t="s">
        <v>28</v>
      </c>
      <c r="E16" s="61" t="s">
        <v>57</v>
      </c>
      <c r="F16" s="60">
        <v>100</v>
      </c>
      <c r="G16" s="66">
        <v>14.05</v>
      </c>
      <c r="H16" s="60">
        <v>13.83</v>
      </c>
      <c r="I16" s="67">
        <v>54.49</v>
      </c>
      <c r="J16" s="60">
        <v>412.83</v>
      </c>
      <c r="K16" s="44"/>
      <c r="L16" s="43"/>
    </row>
    <row r="17" spans="1:12" ht="15">
      <c r="A17" s="23"/>
      <c r="B17" s="15"/>
      <c r="C17" s="11"/>
      <c r="D17" s="7" t="s">
        <v>29</v>
      </c>
      <c r="E17" s="59" t="s">
        <v>58</v>
      </c>
      <c r="F17" s="60">
        <v>180</v>
      </c>
      <c r="G17" s="60">
        <v>3.4</v>
      </c>
      <c r="H17" s="60">
        <v>5</v>
      </c>
      <c r="I17" s="67">
        <v>19</v>
      </c>
      <c r="J17" s="60">
        <v>135</v>
      </c>
      <c r="K17" s="44"/>
      <c r="L17" s="43"/>
    </row>
    <row r="18" spans="1:12" ht="15">
      <c r="A18" s="23"/>
      <c r="B18" s="15"/>
      <c r="C18" s="11"/>
      <c r="D18" s="7" t="s">
        <v>30</v>
      </c>
      <c r="E18" s="61"/>
      <c r="F18" s="62"/>
      <c r="G18" s="60"/>
      <c r="H18" s="60"/>
      <c r="I18" s="67"/>
      <c r="J18" s="60"/>
      <c r="K18" s="44"/>
      <c r="L18" s="43"/>
    </row>
    <row r="19" spans="1:12" ht="15">
      <c r="A19" s="23"/>
      <c r="B19" s="15"/>
      <c r="C19" s="11"/>
      <c r="D19" s="7" t="s">
        <v>31</v>
      </c>
      <c r="E19" s="61" t="s">
        <v>46</v>
      </c>
      <c r="F19" s="60">
        <v>60</v>
      </c>
      <c r="G19" s="60">
        <v>5.8</v>
      </c>
      <c r="H19" s="60">
        <v>0.5</v>
      </c>
      <c r="I19" s="67">
        <v>56.1</v>
      </c>
      <c r="J19" s="60">
        <v>268</v>
      </c>
      <c r="K19" s="44"/>
      <c r="L19" s="43"/>
    </row>
    <row r="20" spans="1:12" ht="15">
      <c r="A20" s="23"/>
      <c r="B20" s="15"/>
      <c r="C20" s="11"/>
      <c r="D20" s="7" t="s">
        <v>32</v>
      </c>
      <c r="E20" s="61"/>
      <c r="F20" s="60"/>
      <c r="G20" s="60"/>
      <c r="H20" s="60"/>
      <c r="I20" s="67"/>
      <c r="J20" s="60"/>
      <c r="K20" s="44"/>
      <c r="L20" s="43"/>
    </row>
    <row r="21" spans="1:12" ht="15">
      <c r="A21" s="23"/>
      <c r="B21" s="15"/>
      <c r="C21" s="11"/>
      <c r="D21" s="6"/>
      <c r="E21" s="59" t="s">
        <v>54</v>
      </c>
      <c r="F21" s="62">
        <v>200</v>
      </c>
      <c r="G21" s="60">
        <v>6.15</v>
      </c>
      <c r="H21" s="60">
        <v>2.25</v>
      </c>
      <c r="I21" s="67">
        <v>3.9</v>
      </c>
      <c r="J21" s="60">
        <v>171</v>
      </c>
      <c r="K21" s="44"/>
      <c r="L21" s="43"/>
    </row>
    <row r="22" spans="1:12" ht="15.75" thickBot="1">
      <c r="A22" s="23"/>
      <c r="B22" s="15"/>
      <c r="C22" s="11"/>
      <c r="D22" s="6"/>
      <c r="E22" s="63"/>
      <c r="F22" s="64"/>
      <c r="G22" s="64"/>
      <c r="H22" s="64"/>
      <c r="I22" s="72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41.44</v>
      </c>
      <c r="H23" s="19">
        <f t="shared" si="2"/>
        <v>31.89</v>
      </c>
      <c r="I23" s="19">
        <f t="shared" si="2"/>
        <v>161</v>
      </c>
      <c r="J23" s="19">
        <f t="shared" si="2"/>
        <v>1211.99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890</v>
      </c>
      <c r="G24" s="32">
        <f t="shared" ref="G24:J24" si="4">G13+G23</f>
        <v>41.44</v>
      </c>
      <c r="H24" s="32">
        <f t="shared" si="4"/>
        <v>31.89</v>
      </c>
      <c r="I24" s="32">
        <f t="shared" si="4"/>
        <v>161</v>
      </c>
      <c r="J24" s="32">
        <f t="shared" si="4"/>
        <v>1211.99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8" t="s">
        <v>59</v>
      </c>
      <c r="F33" s="73">
        <v>100</v>
      </c>
      <c r="G33" s="58">
        <v>1.3</v>
      </c>
      <c r="H33" s="58">
        <v>5</v>
      </c>
      <c r="I33" s="65">
        <v>9.4</v>
      </c>
      <c r="J33" s="58">
        <v>89.3</v>
      </c>
      <c r="K33" s="44"/>
      <c r="L33" s="43"/>
    </row>
    <row r="34" spans="1:12" ht="15">
      <c r="A34" s="14"/>
      <c r="B34" s="15"/>
      <c r="C34" s="11"/>
      <c r="D34" s="7" t="s">
        <v>27</v>
      </c>
      <c r="E34" s="61" t="s">
        <v>60</v>
      </c>
      <c r="F34" s="70">
        <v>250</v>
      </c>
      <c r="G34" s="60">
        <v>5.8</v>
      </c>
      <c r="H34" s="60">
        <v>7.5</v>
      </c>
      <c r="I34" s="60">
        <v>26.7</v>
      </c>
      <c r="J34" s="60">
        <v>155.69999999999999</v>
      </c>
      <c r="K34" s="44"/>
      <c r="L34" s="43"/>
    </row>
    <row r="35" spans="1:12" ht="15">
      <c r="A35" s="14"/>
      <c r="B35" s="15"/>
      <c r="C35" s="11"/>
      <c r="D35" s="7" t="s">
        <v>28</v>
      </c>
      <c r="E35" s="61" t="s">
        <v>61</v>
      </c>
      <c r="F35" s="70">
        <v>90</v>
      </c>
      <c r="G35" s="66">
        <v>11.91</v>
      </c>
      <c r="H35" s="60">
        <v>17.315999999999999</v>
      </c>
      <c r="I35" s="67">
        <v>9.5030000000000001</v>
      </c>
      <c r="J35" s="60">
        <v>241.602</v>
      </c>
      <c r="K35" s="44"/>
      <c r="L35" s="43"/>
    </row>
    <row r="36" spans="1:12" ht="15">
      <c r="A36" s="14"/>
      <c r="B36" s="15"/>
      <c r="C36" s="11"/>
      <c r="D36" s="7" t="s">
        <v>29</v>
      </c>
      <c r="E36" s="61" t="s">
        <v>62</v>
      </c>
      <c r="F36" s="70">
        <v>180</v>
      </c>
      <c r="G36" s="60">
        <v>10.199999999999999</v>
      </c>
      <c r="H36" s="60">
        <v>10.7</v>
      </c>
      <c r="I36" s="67">
        <v>46</v>
      </c>
      <c r="J36" s="60">
        <v>320</v>
      </c>
      <c r="K36" s="44"/>
      <c r="L36" s="43"/>
    </row>
    <row r="37" spans="1:12" ht="15">
      <c r="A37" s="14"/>
      <c r="B37" s="15"/>
      <c r="C37" s="11"/>
      <c r="D37" s="7" t="s">
        <v>30</v>
      </c>
      <c r="E37" s="61" t="s">
        <v>45</v>
      </c>
      <c r="F37" s="71">
        <v>150</v>
      </c>
      <c r="G37" s="60">
        <v>0.5</v>
      </c>
      <c r="H37" s="60">
        <v>0.5</v>
      </c>
      <c r="I37" s="67">
        <v>16</v>
      </c>
      <c r="J37" s="60">
        <v>33</v>
      </c>
      <c r="K37" s="44"/>
      <c r="L37" s="43"/>
    </row>
    <row r="38" spans="1:12" ht="15">
      <c r="A38" s="14"/>
      <c r="B38" s="15"/>
      <c r="C38" s="11"/>
      <c r="D38" s="7" t="s">
        <v>31</v>
      </c>
      <c r="E38" s="61" t="s">
        <v>63</v>
      </c>
      <c r="F38" s="70">
        <v>60</v>
      </c>
      <c r="G38" s="60">
        <v>6.15</v>
      </c>
      <c r="H38" s="60">
        <v>2.25</v>
      </c>
      <c r="I38" s="67">
        <v>3.9</v>
      </c>
      <c r="J38" s="60">
        <v>268</v>
      </c>
      <c r="K38" s="44"/>
      <c r="L38" s="43"/>
    </row>
    <row r="39" spans="1:12" ht="15">
      <c r="A39" s="14"/>
      <c r="B39" s="15"/>
      <c r="C39" s="11"/>
      <c r="D39" s="7" t="s">
        <v>32</v>
      </c>
      <c r="E39" s="61"/>
      <c r="F39" s="70"/>
      <c r="G39" s="60"/>
      <c r="H39" s="60"/>
      <c r="I39" s="67"/>
      <c r="J39" s="60"/>
      <c r="K39" s="44"/>
      <c r="L39" s="43"/>
    </row>
    <row r="40" spans="1:12" ht="15">
      <c r="A40" s="14"/>
      <c r="B40" s="15"/>
      <c r="C40" s="11"/>
      <c r="D40" s="6"/>
      <c r="E40" s="61" t="s">
        <v>54</v>
      </c>
      <c r="F40" s="71">
        <v>200</v>
      </c>
      <c r="G40" s="60">
        <v>6.15</v>
      </c>
      <c r="H40" s="60">
        <v>2.25</v>
      </c>
      <c r="I40" s="67">
        <v>3.9</v>
      </c>
      <c r="J40" s="60">
        <v>171</v>
      </c>
      <c r="K40" s="44"/>
      <c r="L40" s="43"/>
    </row>
    <row r="41" spans="1:12" ht="15.75" thickBot="1">
      <c r="A41" s="14"/>
      <c r="B41" s="15"/>
      <c r="C41" s="11"/>
      <c r="D41" s="6"/>
      <c r="E41" s="42"/>
      <c r="F41" s="43"/>
      <c r="G41" s="64"/>
      <c r="H41" s="64"/>
      <c r="I41" s="72"/>
      <c r="J41" s="64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1030</v>
      </c>
      <c r="G42" s="19">
        <f t="shared" ref="G42" si="10">SUM(G33:G41)</f>
        <v>42.01</v>
      </c>
      <c r="H42" s="19">
        <f t="shared" ref="H42" si="11">SUM(H33:H41)</f>
        <v>45.515999999999998</v>
      </c>
      <c r="I42" s="19">
        <f t="shared" ref="I42" si="12">SUM(I33:I41)</f>
        <v>115.40300000000002</v>
      </c>
      <c r="J42" s="19">
        <f t="shared" ref="J42:L42" si="13">SUM(J33:J41)</f>
        <v>1278.6019999999999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1030</v>
      </c>
      <c r="G43" s="32">
        <f t="shared" ref="G43" si="14">G32+G42</f>
        <v>42.01</v>
      </c>
      <c r="H43" s="32">
        <f t="shared" ref="H43" si="15">H32+H42</f>
        <v>45.515999999999998</v>
      </c>
      <c r="I43" s="32">
        <f t="shared" ref="I43" si="16">I32+I42</f>
        <v>115.40300000000002</v>
      </c>
      <c r="J43" s="32">
        <f t="shared" ref="J43:L43" si="17">J32+J42</f>
        <v>1278.6019999999999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8" t="s">
        <v>64</v>
      </c>
      <c r="F52" s="74">
        <v>100</v>
      </c>
      <c r="G52" s="58">
        <v>1.1499999999999999</v>
      </c>
      <c r="H52" s="58">
        <v>4.2300000000000004</v>
      </c>
      <c r="I52" s="65">
        <v>3.25</v>
      </c>
      <c r="J52" s="58">
        <v>56.98</v>
      </c>
      <c r="K52" s="44"/>
      <c r="L52" s="43"/>
    </row>
    <row r="53" spans="1:12" ht="15">
      <c r="A53" s="23"/>
      <c r="B53" s="15"/>
      <c r="C53" s="11"/>
      <c r="D53" s="7" t="s">
        <v>27</v>
      </c>
      <c r="E53" s="61" t="s">
        <v>65</v>
      </c>
      <c r="F53" s="75">
        <v>250</v>
      </c>
      <c r="G53" s="60">
        <v>12.42</v>
      </c>
      <c r="H53" s="60">
        <v>6.98</v>
      </c>
      <c r="I53" s="60">
        <v>21.78</v>
      </c>
      <c r="J53" s="60">
        <v>206.98</v>
      </c>
      <c r="K53" s="44"/>
      <c r="L53" s="43"/>
    </row>
    <row r="54" spans="1:12" ht="15">
      <c r="A54" s="23"/>
      <c r="B54" s="15"/>
      <c r="C54" s="11"/>
      <c r="D54" s="7" t="s">
        <v>28</v>
      </c>
      <c r="E54" s="61" t="s">
        <v>66</v>
      </c>
      <c r="F54" s="70">
        <v>200</v>
      </c>
      <c r="G54" s="66">
        <v>13.81</v>
      </c>
      <c r="H54" s="60">
        <v>14.13</v>
      </c>
      <c r="I54" s="67">
        <v>41.32</v>
      </c>
      <c r="J54" s="60">
        <v>355.88</v>
      </c>
      <c r="K54" s="44"/>
      <c r="L54" s="43"/>
    </row>
    <row r="55" spans="1:12" ht="15">
      <c r="A55" s="23"/>
      <c r="B55" s="15"/>
      <c r="C55" s="11"/>
      <c r="D55" s="7" t="s">
        <v>29</v>
      </c>
      <c r="E55" s="61"/>
      <c r="F55" s="70"/>
      <c r="G55" s="60"/>
      <c r="H55" s="60"/>
      <c r="I55" s="67"/>
      <c r="J55" s="60"/>
      <c r="K55" s="44"/>
      <c r="L55" s="43"/>
    </row>
    <row r="56" spans="1:12" ht="15">
      <c r="A56" s="23"/>
      <c r="B56" s="15"/>
      <c r="C56" s="11"/>
      <c r="D56" s="7" t="s">
        <v>30</v>
      </c>
      <c r="E56" s="61" t="s">
        <v>67</v>
      </c>
      <c r="F56" s="71">
        <v>110</v>
      </c>
      <c r="G56" s="60">
        <v>1.8</v>
      </c>
      <c r="H56" s="60">
        <v>0.6</v>
      </c>
      <c r="I56" s="67">
        <v>25.2</v>
      </c>
      <c r="J56" s="60">
        <v>115.2</v>
      </c>
      <c r="K56" s="44"/>
      <c r="L56" s="43"/>
    </row>
    <row r="57" spans="1:12" ht="15">
      <c r="A57" s="23"/>
      <c r="B57" s="15"/>
      <c r="C57" s="11"/>
      <c r="D57" s="7" t="s">
        <v>31</v>
      </c>
      <c r="E57" s="61" t="s">
        <v>46</v>
      </c>
      <c r="F57" s="75">
        <v>60</v>
      </c>
      <c r="G57" s="60">
        <v>5.8</v>
      </c>
      <c r="H57" s="60">
        <v>0.8</v>
      </c>
      <c r="I57" s="67">
        <v>36.1</v>
      </c>
      <c r="J57" s="60">
        <v>268</v>
      </c>
      <c r="K57" s="44"/>
      <c r="L57" s="43"/>
    </row>
    <row r="58" spans="1:12" ht="15">
      <c r="A58" s="23"/>
      <c r="B58" s="15"/>
      <c r="C58" s="11"/>
      <c r="D58" s="7" t="s">
        <v>32</v>
      </c>
      <c r="E58" s="61"/>
      <c r="F58" s="75"/>
      <c r="G58" s="60"/>
      <c r="H58" s="60"/>
      <c r="I58" s="67"/>
      <c r="J58" s="60"/>
      <c r="K58" s="44"/>
      <c r="L58" s="43"/>
    </row>
    <row r="59" spans="1:12" ht="15">
      <c r="A59" s="23"/>
      <c r="B59" s="15"/>
      <c r="C59" s="11"/>
      <c r="D59" s="6"/>
      <c r="E59" s="61" t="s">
        <v>68</v>
      </c>
      <c r="F59" s="71">
        <v>200</v>
      </c>
      <c r="G59" s="60">
        <v>0.3</v>
      </c>
      <c r="H59" s="62" t="s">
        <v>69</v>
      </c>
      <c r="I59" s="67">
        <v>10.6</v>
      </c>
      <c r="J59" s="60">
        <v>44</v>
      </c>
      <c r="K59" s="44"/>
      <c r="L59" s="43"/>
    </row>
    <row r="60" spans="1:12" ht="15.75" thickBot="1">
      <c r="A60" s="23"/>
      <c r="B60" s="15"/>
      <c r="C60" s="11"/>
      <c r="D60" s="6"/>
      <c r="E60" s="42"/>
      <c r="F60" s="43"/>
      <c r="G60" s="76"/>
      <c r="H60" s="76"/>
      <c r="I60" s="77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35.28</v>
      </c>
      <c r="H61" s="19">
        <f t="shared" ref="H61" si="23">SUM(H52:H60)</f>
        <v>26.740000000000006</v>
      </c>
      <c r="I61" s="19">
        <f t="shared" ref="I61" si="24">SUM(I52:I60)</f>
        <v>138.25</v>
      </c>
      <c r="J61" s="19">
        <f t="shared" ref="J61:L61" si="25">SUM(J52:J60)</f>
        <v>1047.04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920</v>
      </c>
      <c r="G62" s="32">
        <f t="shared" ref="G62" si="26">G51+G61</f>
        <v>35.28</v>
      </c>
      <c r="H62" s="32">
        <f t="shared" ref="H62" si="27">H51+H61</f>
        <v>26.740000000000006</v>
      </c>
      <c r="I62" s="32">
        <f t="shared" ref="I62" si="28">I51+I61</f>
        <v>138.25</v>
      </c>
      <c r="J62" s="32">
        <f t="shared" ref="J62:L62" si="29">J51+J61</f>
        <v>1047.04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70</v>
      </c>
      <c r="F71" s="74">
        <v>100</v>
      </c>
      <c r="G71" s="58">
        <v>1.1499999999999999</v>
      </c>
      <c r="H71" s="58">
        <v>4.25</v>
      </c>
      <c r="I71" s="65">
        <v>3.32</v>
      </c>
      <c r="J71" s="58">
        <v>56.98</v>
      </c>
      <c r="K71" s="44"/>
      <c r="L71" s="43"/>
    </row>
    <row r="72" spans="1:12" ht="15">
      <c r="A72" s="23"/>
      <c r="B72" s="15"/>
      <c r="C72" s="11"/>
      <c r="D72" s="7" t="s">
        <v>27</v>
      </c>
      <c r="E72" s="61" t="s">
        <v>71</v>
      </c>
      <c r="F72" s="75">
        <v>225</v>
      </c>
      <c r="G72" s="60">
        <v>16.96</v>
      </c>
      <c r="H72" s="60">
        <v>4.4000000000000004</v>
      </c>
      <c r="I72" s="60">
        <v>51.64</v>
      </c>
      <c r="J72" s="60">
        <v>335.88</v>
      </c>
      <c r="K72" s="44"/>
      <c r="L72" s="43"/>
    </row>
    <row r="73" spans="1:12" ht="15">
      <c r="A73" s="23"/>
      <c r="B73" s="15"/>
      <c r="C73" s="11"/>
      <c r="D73" s="7" t="s">
        <v>28</v>
      </c>
      <c r="E73" s="61" t="s">
        <v>72</v>
      </c>
      <c r="F73" s="70">
        <v>100</v>
      </c>
      <c r="G73" s="66">
        <v>15.81</v>
      </c>
      <c r="H73" s="60">
        <v>14.15</v>
      </c>
      <c r="I73" s="67">
        <v>14.82</v>
      </c>
      <c r="J73" s="60">
        <v>258.88</v>
      </c>
      <c r="K73" s="44"/>
      <c r="L73" s="43"/>
    </row>
    <row r="74" spans="1:12" ht="15">
      <c r="A74" s="23"/>
      <c r="B74" s="15"/>
      <c r="C74" s="11"/>
      <c r="D74" s="7" t="s">
        <v>29</v>
      </c>
      <c r="E74" s="61" t="s">
        <v>51</v>
      </c>
      <c r="F74" s="70">
        <v>180</v>
      </c>
      <c r="G74" s="60">
        <v>2.1</v>
      </c>
      <c r="H74" s="60">
        <v>0.8</v>
      </c>
      <c r="I74" s="67">
        <v>14.7</v>
      </c>
      <c r="J74" s="60">
        <v>75</v>
      </c>
      <c r="K74" s="44"/>
      <c r="L74" s="43"/>
    </row>
    <row r="75" spans="1:12" ht="15">
      <c r="A75" s="23"/>
      <c r="B75" s="15"/>
      <c r="C75" s="11"/>
      <c r="D75" s="7" t="s">
        <v>30</v>
      </c>
      <c r="E75" s="61" t="s">
        <v>73</v>
      </c>
      <c r="F75" s="71">
        <v>120</v>
      </c>
      <c r="G75" s="60">
        <v>0.8</v>
      </c>
      <c r="H75" s="60">
        <v>0.2</v>
      </c>
      <c r="I75" s="67">
        <v>7.5</v>
      </c>
      <c r="J75" s="60">
        <v>38</v>
      </c>
      <c r="K75" s="44"/>
      <c r="L75" s="43"/>
    </row>
    <row r="76" spans="1:12" ht="15">
      <c r="A76" s="23"/>
      <c r="B76" s="15"/>
      <c r="C76" s="11"/>
      <c r="D76" s="7" t="s">
        <v>31</v>
      </c>
      <c r="E76" s="61" t="s">
        <v>46</v>
      </c>
      <c r="F76" s="75">
        <v>60</v>
      </c>
      <c r="G76" s="60">
        <v>5.8</v>
      </c>
      <c r="H76" s="60">
        <v>0.8</v>
      </c>
      <c r="I76" s="67">
        <v>36.1</v>
      </c>
      <c r="J76" s="60">
        <v>268</v>
      </c>
      <c r="K76" s="44"/>
      <c r="L76" s="43"/>
    </row>
    <row r="77" spans="1:12" ht="15">
      <c r="A77" s="23"/>
      <c r="B77" s="15"/>
      <c r="C77" s="11"/>
      <c r="D77" s="7" t="s">
        <v>32</v>
      </c>
      <c r="E77" s="61"/>
      <c r="F77" s="75"/>
      <c r="G77" s="60"/>
      <c r="H77" s="60"/>
      <c r="I77" s="67"/>
      <c r="J77" s="60"/>
      <c r="K77" s="44"/>
      <c r="L77" s="43"/>
    </row>
    <row r="78" spans="1:12" ht="15">
      <c r="A78" s="23"/>
      <c r="B78" s="15"/>
      <c r="C78" s="11"/>
      <c r="D78" s="6"/>
      <c r="E78" s="61" t="s">
        <v>74</v>
      </c>
      <c r="F78" s="71">
        <v>200</v>
      </c>
      <c r="G78" s="60">
        <v>0.6</v>
      </c>
      <c r="H78" s="62" t="s">
        <v>69</v>
      </c>
      <c r="I78" s="67">
        <v>21.1</v>
      </c>
      <c r="J78" s="60">
        <v>85</v>
      </c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985</v>
      </c>
      <c r="G80" s="19">
        <f t="shared" ref="G80" si="34">SUM(G71:G79)</f>
        <v>43.22</v>
      </c>
      <c r="H80" s="19">
        <f t="shared" ref="H80" si="35">SUM(H71:H79)</f>
        <v>24.6</v>
      </c>
      <c r="I80" s="19">
        <f t="shared" ref="I80" si="36">SUM(I71:I79)</f>
        <v>149.18</v>
      </c>
      <c r="J80" s="19">
        <f t="shared" ref="J80:L80" si="37">SUM(J71:J79)</f>
        <v>1117.74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985</v>
      </c>
      <c r="G81" s="32">
        <f t="shared" ref="G81" si="38">G70+G80</f>
        <v>43.22</v>
      </c>
      <c r="H81" s="32">
        <f t="shared" ref="H81" si="39">H70+H80</f>
        <v>24.6</v>
      </c>
      <c r="I81" s="32">
        <f t="shared" ref="I81" si="40">I70+I80</f>
        <v>149.18</v>
      </c>
      <c r="J81" s="32">
        <f t="shared" ref="J81:L81" si="41">J70+J80</f>
        <v>1117.74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75</v>
      </c>
      <c r="F90" s="74">
        <v>100</v>
      </c>
      <c r="G90" s="58">
        <v>1.1499999999999999</v>
      </c>
      <c r="H90" s="58">
        <v>4.21</v>
      </c>
      <c r="I90" s="65">
        <v>3.23</v>
      </c>
      <c r="J90" s="58">
        <v>97.3</v>
      </c>
      <c r="K90" s="44"/>
      <c r="L90" s="43"/>
    </row>
    <row r="91" spans="1:12" ht="15">
      <c r="A91" s="23"/>
      <c r="B91" s="15"/>
      <c r="C91" s="11"/>
      <c r="D91" s="7" t="s">
        <v>27</v>
      </c>
      <c r="E91" s="61" t="s">
        <v>76</v>
      </c>
      <c r="F91" s="75">
        <v>225</v>
      </c>
      <c r="G91" s="60">
        <v>2.0339999999999998</v>
      </c>
      <c r="H91" s="60">
        <v>6.665</v>
      </c>
      <c r="I91" s="60">
        <v>11.157999999999999</v>
      </c>
      <c r="J91" s="60">
        <v>113.6</v>
      </c>
      <c r="K91" s="44"/>
      <c r="L91" s="43"/>
    </row>
    <row r="92" spans="1:12" ht="15">
      <c r="A92" s="23"/>
      <c r="B92" s="15"/>
      <c r="C92" s="11"/>
      <c r="D92" s="7" t="s">
        <v>28</v>
      </c>
      <c r="E92" s="61" t="s">
        <v>77</v>
      </c>
      <c r="F92" s="70">
        <v>110</v>
      </c>
      <c r="G92" s="66">
        <v>13.132</v>
      </c>
      <c r="H92" s="60">
        <v>13.372</v>
      </c>
      <c r="I92" s="67">
        <v>8.5030000000000001</v>
      </c>
      <c r="J92" s="60">
        <v>207.15</v>
      </c>
      <c r="K92" s="44"/>
      <c r="L92" s="43"/>
    </row>
    <row r="93" spans="1:12" ht="15">
      <c r="A93" s="23"/>
      <c r="B93" s="15"/>
      <c r="C93" s="11"/>
      <c r="D93" s="7" t="s">
        <v>29</v>
      </c>
      <c r="E93" s="61" t="s">
        <v>78</v>
      </c>
      <c r="F93" s="70">
        <v>180</v>
      </c>
      <c r="G93" s="60">
        <v>3.4</v>
      </c>
      <c r="H93" s="60">
        <v>5</v>
      </c>
      <c r="I93" s="67">
        <v>19</v>
      </c>
      <c r="J93" s="60">
        <v>135</v>
      </c>
      <c r="K93" s="44"/>
      <c r="L93" s="43"/>
    </row>
    <row r="94" spans="1:12" ht="15">
      <c r="A94" s="23"/>
      <c r="B94" s="15"/>
      <c r="C94" s="11"/>
      <c r="D94" s="7" t="s">
        <v>30</v>
      </c>
      <c r="E94" s="61"/>
      <c r="F94" s="71"/>
      <c r="G94" s="60"/>
      <c r="H94" s="60" t="s">
        <v>69</v>
      </c>
      <c r="I94" s="67"/>
      <c r="J94" s="60"/>
      <c r="K94" s="44"/>
      <c r="L94" s="43"/>
    </row>
    <row r="95" spans="1:12" ht="15">
      <c r="A95" s="23"/>
      <c r="B95" s="15"/>
      <c r="C95" s="11"/>
      <c r="D95" s="7" t="s">
        <v>31</v>
      </c>
      <c r="E95" s="61" t="s">
        <v>46</v>
      </c>
      <c r="F95" s="75">
        <v>60</v>
      </c>
      <c r="G95" s="60">
        <v>5.8</v>
      </c>
      <c r="H95" s="60">
        <v>0.8</v>
      </c>
      <c r="I95" s="67">
        <v>36.1</v>
      </c>
      <c r="J95" s="60">
        <v>268</v>
      </c>
      <c r="K95" s="44"/>
      <c r="L95" s="43"/>
    </row>
    <row r="96" spans="1:12" ht="15">
      <c r="A96" s="23"/>
      <c r="B96" s="15"/>
      <c r="C96" s="11"/>
      <c r="D96" s="7" t="s">
        <v>32</v>
      </c>
      <c r="E96" s="61"/>
      <c r="F96" s="75"/>
      <c r="G96" s="60"/>
      <c r="H96" s="60"/>
      <c r="I96" s="67"/>
      <c r="J96" s="60"/>
      <c r="K96" s="44"/>
      <c r="L96" s="43"/>
    </row>
    <row r="97" spans="1:12" ht="15">
      <c r="A97" s="23"/>
      <c r="B97" s="15"/>
      <c r="C97" s="11"/>
      <c r="D97" s="6"/>
      <c r="E97" s="61" t="s">
        <v>79</v>
      </c>
      <c r="F97" s="71">
        <v>200</v>
      </c>
      <c r="G97" s="60">
        <v>5.8</v>
      </c>
      <c r="H97" s="60">
        <v>5</v>
      </c>
      <c r="I97" s="67">
        <v>8</v>
      </c>
      <c r="J97" s="60">
        <v>106</v>
      </c>
      <c r="K97" s="44"/>
      <c r="L97" s="43"/>
    </row>
    <row r="98" spans="1:12" ht="15.75" thickBot="1">
      <c r="A98" s="23"/>
      <c r="B98" s="15"/>
      <c r="C98" s="11"/>
      <c r="D98" s="6"/>
      <c r="E98" s="63"/>
      <c r="F98" s="76"/>
      <c r="G98" s="76"/>
      <c r="H98" s="76"/>
      <c r="I98" s="77"/>
      <c r="J98" s="76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875</v>
      </c>
      <c r="G99" s="19">
        <f t="shared" ref="G99" si="46">SUM(G90:G98)</f>
        <v>31.315999999999999</v>
      </c>
      <c r="H99" s="19">
        <f t="shared" ref="H99" si="47">SUM(H90:H98)</f>
        <v>35.046999999999997</v>
      </c>
      <c r="I99" s="19">
        <f t="shared" ref="I99" si="48">SUM(I90:I98)</f>
        <v>85.991</v>
      </c>
      <c r="J99" s="19">
        <f t="shared" ref="J99:L99" si="49">SUM(J90:J98)</f>
        <v>927.05</v>
      </c>
      <c r="K99" s="25"/>
      <c r="L99" s="19">
        <f t="shared" si="49"/>
        <v>0</v>
      </c>
    </row>
    <row r="100" spans="1:12" ht="15.75" customHeight="1">
      <c r="A100" s="83">
        <f>A82</f>
        <v>1</v>
      </c>
      <c r="B100" s="33">
        <f>B82</f>
        <v>5</v>
      </c>
      <c r="C100" s="84" t="s">
        <v>4</v>
      </c>
      <c r="D100" s="85"/>
      <c r="E100" s="81"/>
      <c r="F100" s="82">
        <f>F89+F99</f>
        <v>875</v>
      </c>
      <c r="G100" s="82">
        <f t="shared" ref="G100" si="50">G89+G99</f>
        <v>31.315999999999999</v>
      </c>
      <c r="H100" s="82">
        <f t="shared" ref="H100" si="51">H89+H99</f>
        <v>35.046999999999997</v>
      </c>
      <c r="I100" s="82">
        <f t="shared" ref="I100" si="52">I89+I99</f>
        <v>85.991</v>
      </c>
      <c r="J100" s="82">
        <f t="shared" ref="J100:L100" si="53">J89+J99</f>
        <v>927.05</v>
      </c>
      <c r="K100" s="82"/>
      <c r="L100" s="82">
        <f t="shared" si="53"/>
        <v>0</v>
      </c>
    </row>
    <row r="101" spans="1:12" ht="15.75" customHeight="1">
      <c r="A101" s="23">
        <v>1</v>
      </c>
      <c r="B101" s="15">
        <v>6</v>
      </c>
      <c r="C101" s="11" t="s">
        <v>20</v>
      </c>
      <c r="D101" s="8" t="s">
        <v>21</v>
      </c>
      <c r="E101" s="78"/>
      <c r="F101" s="79"/>
      <c r="G101" s="79"/>
      <c r="H101" s="79"/>
      <c r="I101" s="79"/>
      <c r="J101" s="79"/>
      <c r="K101" s="80"/>
      <c r="L101" s="79"/>
    </row>
    <row r="102" spans="1:12" ht="15.75" customHeight="1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75" customHeight="1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.75" customHeight="1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.75" customHeight="1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.75" customHeight="1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.75" customHeight="1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customHeight="1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.75" customHeight="1">
      <c r="A109" s="26">
        <f>A101</f>
        <v>1</v>
      </c>
      <c r="B109" s="13">
        <v>6</v>
      </c>
      <c r="C109" s="10" t="s">
        <v>25</v>
      </c>
      <c r="D109" s="7" t="s">
        <v>26</v>
      </c>
      <c r="E109" s="42" t="s">
        <v>81</v>
      </c>
      <c r="F109" s="43">
        <v>30</v>
      </c>
      <c r="G109" s="43">
        <v>7</v>
      </c>
      <c r="H109" s="43">
        <v>9</v>
      </c>
      <c r="I109" s="43">
        <v>0</v>
      </c>
      <c r="J109" s="43">
        <v>109.1</v>
      </c>
      <c r="K109" s="44"/>
      <c r="L109" s="43"/>
    </row>
    <row r="110" spans="1:12" ht="15.75" customHeight="1">
      <c r="A110" s="23"/>
      <c r="B110" s="15"/>
      <c r="C110" s="11"/>
      <c r="D110" s="7" t="s">
        <v>27</v>
      </c>
      <c r="E110" s="42" t="s">
        <v>80</v>
      </c>
      <c r="F110" s="43">
        <v>250</v>
      </c>
      <c r="G110" s="43">
        <v>4.9000000000000004</v>
      </c>
      <c r="H110" s="43">
        <v>6.9</v>
      </c>
      <c r="I110" s="43">
        <v>24.6</v>
      </c>
      <c r="J110" s="43">
        <v>180</v>
      </c>
      <c r="K110" s="44"/>
      <c r="L110" s="43"/>
    </row>
    <row r="111" spans="1:12" ht="15.75" customHeight="1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.75" customHeight="1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.75" customHeight="1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60">
        <v>1.8</v>
      </c>
      <c r="H113" s="62">
        <v>0</v>
      </c>
      <c r="I113" s="67">
        <v>28.5</v>
      </c>
      <c r="J113" s="60">
        <v>121.4</v>
      </c>
      <c r="K113" s="44"/>
      <c r="L113" s="43"/>
    </row>
    <row r="114" spans="1:12" ht="15.75" customHeight="1">
      <c r="A114" s="23"/>
      <c r="B114" s="15"/>
      <c r="C114" s="11"/>
      <c r="D114" s="7" t="s">
        <v>31</v>
      </c>
      <c r="E114" s="42" t="s">
        <v>53</v>
      </c>
      <c r="F114" s="43">
        <v>60</v>
      </c>
      <c r="G114" s="43">
        <v>5.8</v>
      </c>
      <c r="H114" s="43">
        <v>0.8</v>
      </c>
      <c r="I114" s="43">
        <v>36.1</v>
      </c>
      <c r="J114" s="43">
        <v>268</v>
      </c>
      <c r="K114" s="44"/>
      <c r="L114" s="43"/>
    </row>
    <row r="115" spans="1:12" ht="15.75" customHeight="1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.75" customHeight="1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.75" customHeight="1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.75" customHeight="1">
      <c r="A118" s="24"/>
      <c r="B118" s="17"/>
      <c r="C118" s="8"/>
      <c r="D118" s="18" t="s">
        <v>33</v>
      </c>
      <c r="E118" s="9"/>
      <c r="F118" s="19">
        <f>SUM(F109:F117)</f>
        <v>540</v>
      </c>
      <c r="G118" s="19">
        <f t="shared" ref="G118:J118" si="56">SUM(G109:G117)</f>
        <v>19.5</v>
      </c>
      <c r="H118" s="19">
        <f t="shared" si="56"/>
        <v>16.7</v>
      </c>
      <c r="I118" s="19">
        <f t="shared" si="56"/>
        <v>89.2</v>
      </c>
      <c r="J118" s="19">
        <f t="shared" si="56"/>
        <v>678.5</v>
      </c>
      <c r="K118" s="25"/>
      <c r="L118" s="19">
        <f t="shared" ref="L118" si="57">SUM(L109:L117)</f>
        <v>0</v>
      </c>
    </row>
    <row r="119" spans="1:12" ht="15.75" customHeight="1" thickBo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540</v>
      </c>
      <c r="G119" s="32">
        <f t="shared" ref="G119:J119" si="58">G108+G118</f>
        <v>19.5</v>
      </c>
      <c r="H119" s="32">
        <f t="shared" si="58"/>
        <v>16.7</v>
      </c>
      <c r="I119" s="32">
        <f t="shared" si="58"/>
        <v>89.2</v>
      </c>
      <c r="J119" s="32">
        <f t="shared" si="58"/>
        <v>678.5</v>
      </c>
      <c r="K119" s="32"/>
      <c r="L119" s="32">
        <f t="shared" ref="L119" si="59">L108+L118</f>
        <v>0</v>
      </c>
    </row>
    <row r="120" spans="1:12" ht="15">
      <c r="A120" s="23">
        <v>2</v>
      </c>
      <c r="B120" s="15">
        <v>1</v>
      </c>
      <c r="C120" s="11" t="s">
        <v>20</v>
      </c>
      <c r="D120" s="8" t="s">
        <v>21</v>
      </c>
      <c r="E120" s="78"/>
      <c r="F120" s="79"/>
      <c r="G120" s="79"/>
      <c r="H120" s="79"/>
      <c r="I120" s="79"/>
      <c r="J120" s="79"/>
      <c r="K120" s="80"/>
      <c r="L120" s="79"/>
    </row>
    <row r="121" spans="1:12" ht="1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3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24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57" t="s">
        <v>42</v>
      </c>
      <c r="F128" s="58">
        <v>100</v>
      </c>
      <c r="G128" s="58">
        <v>1.1499999999999999</v>
      </c>
      <c r="H128" s="58">
        <v>4.25</v>
      </c>
      <c r="I128" s="65">
        <v>3.23</v>
      </c>
      <c r="J128" s="58">
        <v>56.98</v>
      </c>
      <c r="K128" s="44"/>
      <c r="L128" s="43"/>
    </row>
    <row r="129" spans="1:12" ht="15">
      <c r="A129" s="23"/>
      <c r="B129" s="15"/>
      <c r="C129" s="11"/>
      <c r="D129" s="7" t="s">
        <v>27</v>
      </c>
      <c r="E129" s="59" t="s">
        <v>43</v>
      </c>
      <c r="F129" s="60">
        <v>250</v>
      </c>
      <c r="G129" s="60">
        <v>5.8</v>
      </c>
      <c r="H129" s="60">
        <v>7.5</v>
      </c>
      <c r="I129" s="60">
        <v>26.7</v>
      </c>
      <c r="J129" s="60">
        <v>155.69999999999999</v>
      </c>
      <c r="K129" s="44"/>
      <c r="L129" s="43"/>
    </row>
    <row r="130" spans="1:12" ht="15">
      <c r="A130" s="23"/>
      <c r="B130" s="15"/>
      <c r="C130" s="11"/>
      <c r="D130" s="7" t="s">
        <v>28</v>
      </c>
      <c r="E130" s="61" t="s">
        <v>44</v>
      </c>
      <c r="F130" s="60">
        <v>180</v>
      </c>
      <c r="G130" s="66">
        <v>15.43</v>
      </c>
      <c r="H130" s="60">
        <v>3.42</v>
      </c>
      <c r="I130" s="67">
        <v>55.92</v>
      </c>
      <c r="J130" s="60">
        <v>328.54</v>
      </c>
      <c r="K130" s="44"/>
      <c r="L130" s="43"/>
    </row>
    <row r="131" spans="1:12" ht="15">
      <c r="A131" s="23"/>
      <c r="B131" s="15"/>
      <c r="C131" s="11"/>
      <c r="D131" s="7" t="s">
        <v>29</v>
      </c>
      <c r="E131" s="59"/>
      <c r="F131" s="60"/>
      <c r="G131" s="60"/>
      <c r="H131" s="60"/>
      <c r="I131" s="67"/>
      <c r="J131" s="60"/>
      <c r="K131" s="44"/>
      <c r="L131" s="43"/>
    </row>
    <row r="132" spans="1:12" ht="15">
      <c r="A132" s="23"/>
      <c r="B132" s="15"/>
      <c r="C132" s="11"/>
      <c r="D132" s="7" t="s">
        <v>30</v>
      </c>
      <c r="E132" s="59" t="s">
        <v>47</v>
      </c>
      <c r="F132" s="62">
        <v>200</v>
      </c>
      <c r="G132" s="60">
        <v>2.9</v>
      </c>
      <c r="H132" s="60">
        <v>2.5</v>
      </c>
      <c r="I132" s="67">
        <v>24.8</v>
      </c>
      <c r="J132" s="60">
        <v>134</v>
      </c>
      <c r="K132" s="44"/>
      <c r="L132" s="43"/>
    </row>
    <row r="133" spans="1:12" ht="15">
      <c r="A133" s="23"/>
      <c r="B133" s="15"/>
      <c r="C133" s="11"/>
      <c r="D133" s="7" t="s">
        <v>31</v>
      </c>
      <c r="E133" s="61" t="s">
        <v>46</v>
      </c>
      <c r="F133" s="60">
        <v>60</v>
      </c>
      <c r="G133" s="60">
        <v>5.8</v>
      </c>
      <c r="H133" s="60">
        <v>0.8</v>
      </c>
      <c r="I133" s="67">
        <v>36.1</v>
      </c>
      <c r="J133" s="60">
        <v>268</v>
      </c>
      <c r="K133" s="44"/>
      <c r="L133" s="43"/>
    </row>
    <row r="134" spans="1:12" ht="15">
      <c r="A134" s="23"/>
      <c r="B134" s="15"/>
      <c r="C134" s="11"/>
      <c r="D134" s="7" t="s">
        <v>32</v>
      </c>
      <c r="E134" s="61"/>
      <c r="F134" s="60"/>
      <c r="G134" s="60"/>
      <c r="H134" s="60"/>
      <c r="I134" s="67"/>
      <c r="J134" s="60"/>
      <c r="K134" s="44"/>
      <c r="L134" s="43"/>
    </row>
    <row r="135" spans="1:12" ht="15">
      <c r="A135" s="23"/>
      <c r="B135" s="15"/>
      <c r="C135" s="11"/>
      <c r="D135" s="6"/>
      <c r="E135" s="61" t="s">
        <v>45</v>
      </c>
      <c r="F135" s="62">
        <v>150</v>
      </c>
      <c r="G135" s="60">
        <v>0.5</v>
      </c>
      <c r="H135" s="60">
        <v>0.5</v>
      </c>
      <c r="I135" s="67">
        <v>16</v>
      </c>
      <c r="J135" s="60">
        <v>33</v>
      </c>
      <c r="K135" s="44"/>
      <c r="L135" s="43"/>
    </row>
    <row r="136" spans="1:12" ht="15">
      <c r="A136" s="23"/>
      <c r="B136" s="15"/>
      <c r="C136" s="11"/>
      <c r="D136" s="6"/>
      <c r="E136" s="61"/>
      <c r="F136" s="62"/>
      <c r="G136" s="60"/>
      <c r="H136" s="60"/>
      <c r="I136" s="67"/>
      <c r="J136" s="60"/>
      <c r="K136" s="44"/>
      <c r="L136" s="43"/>
    </row>
    <row r="137" spans="1:12" ht="15">
      <c r="A137" s="24"/>
      <c r="B137" s="17"/>
      <c r="C137" s="8"/>
      <c r="D137" s="18" t="s">
        <v>33</v>
      </c>
      <c r="E137" s="9"/>
      <c r="F137" s="19">
        <f>SUM(F128:F136)</f>
        <v>940</v>
      </c>
      <c r="G137" s="19">
        <f t="shared" ref="G137:J137" si="62">SUM(G128:G136)</f>
        <v>31.58</v>
      </c>
      <c r="H137" s="19">
        <f t="shared" si="62"/>
        <v>18.970000000000002</v>
      </c>
      <c r="I137" s="19">
        <f t="shared" si="62"/>
        <v>162.75</v>
      </c>
      <c r="J137" s="19">
        <f t="shared" si="62"/>
        <v>976.22</v>
      </c>
      <c r="K137" s="25"/>
      <c r="L137" s="19">
        <f t="shared" ref="L137" si="63">SUM(L128:L136)</f>
        <v>0</v>
      </c>
    </row>
    <row r="138" spans="1:12" ht="15">
      <c r="A138" s="29">
        <f>A120</f>
        <v>2</v>
      </c>
      <c r="B138" s="30">
        <f>B120</f>
        <v>1</v>
      </c>
      <c r="C138" s="51" t="s">
        <v>4</v>
      </c>
      <c r="D138" s="52"/>
      <c r="E138" s="31"/>
      <c r="F138" s="32">
        <f>F127+F137</f>
        <v>940</v>
      </c>
      <c r="G138" s="32">
        <f t="shared" ref="G138" si="64">G127+G137</f>
        <v>31.58</v>
      </c>
      <c r="H138" s="32">
        <f t="shared" ref="H138" si="65">H127+H137</f>
        <v>18.970000000000002</v>
      </c>
      <c r="I138" s="32">
        <f t="shared" ref="I138" si="66">I127+I137</f>
        <v>162.75</v>
      </c>
      <c r="J138" s="32">
        <f t="shared" ref="J138:L138" si="67">J127+J137</f>
        <v>976.22</v>
      </c>
      <c r="K138" s="32"/>
      <c r="L138" s="32">
        <f t="shared" si="67"/>
        <v>0</v>
      </c>
    </row>
    <row r="139" spans="1:12" ht="15">
      <c r="A139" s="14">
        <v>2</v>
      </c>
      <c r="B139" s="15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14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14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16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68" t="s">
        <v>48</v>
      </c>
      <c r="F147" s="69">
        <v>40</v>
      </c>
      <c r="G147" s="58">
        <v>1.1499999999999999</v>
      </c>
      <c r="H147" s="58">
        <v>4.21</v>
      </c>
      <c r="I147" s="65">
        <v>3.02</v>
      </c>
      <c r="J147" s="58">
        <v>97.3</v>
      </c>
      <c r="K147" s="44"/>
      <c r="L147" s="43"/>
    </row>
    <row r="148" spans="1:12" ht="15">
      <c r="A148" s="14"/>
      <c r="B148" s="15"/>
      <c r="C148" s="11"/>
      <c r="D148" s="7" t="s">
        <v>27</v>
      </c>
      <c r="E148" s="61" t="s">
        <v>49</v>
      </c>
      <c r="F148" s="70">
        <v>250</v>
      </c>
      <c r="G148" s="60">
        <v>15.7</v>
      </c>
      <c r="H148" s="60">
        <v>6.98</v>
      </c>
      <c r="I148" s="60">
        <v>36.28</v>
      </c>
      <c r="J148" s="60">
        <v>274.64</v>
      </c>
      <c r="K148" s="44"/>
      <c r="L148" s="43"/>
    </row>
    <row r="149" spans="1:12" ht="15">
      <c r="A149" s="14"/>
      <c r="B149" s="15"/>
      <c r="C149" s="11"/>
      <c r="D149" s="7" t="s">
        <v>28</v>
      </c>
      <c r="E149" s="61" t="s">
        <v>50</v>
      </c>
      <c r="F149" s="70">
        <v>100</v>
      </c>
      <c r="G149" s="66">
        <v>26.61</v>
      </c>
      <c r="H149" s="60">
        <v>25.27</v>
      </c>
      <c r="I149" s="67">
        <v>50.52</v>
      </c>
      <c r="J149" s="60">
        <v>552.96</v>
      </c>
      <c r="K149" s="44"/>
      <c r="L149" s="43"/>
    </row>
    <row r="150" spans="1:12" ht="15">
      <c r="A150" s="14"/>
      <c r="B150" s="15"/>
      <c r="C150" s="11"/>
      <c r="D150" s="7" t="s">
        <v>29</v>
      </c>
      <c r="E150" s="61" t="s">
        <v>51</v>
      </c>
      <c r="F150" s="70">
        <v>180</v>
      </c>
      <c r="G150" s="60">
        <v>2.1</v>
      </c>
      <c r="H150" s="60">
        <v>0.8</v>
      </c>
      <c r="I150" s="67">
        <v>14.7</v>
      </c>
      <c r="J150" s="60">
        <v>75</v>
      </c>
      <c r="K150" s="44"/>
      <c r="L150" s="43"/>
    </row>
    <row r="151" spans="1:12" ht="15">
      <c r="A151" s="14"/>
      <c r="B151" s="15"/>
      <c r="C151" s="11"/>
      <c r="D151" s="7" t="s">
        <v>30</v>
      </c>
      <c r="E151" s="61" t="s">
        <v>54</v>
      </c>
      <c r="F151" s="71">
        <v>200</v>
      </c>
      <c r="G151" s="60">
        <v>0.6</v>
      </c>
      <c r="H151" s="62" t="s">
        <v>69</v>
      </c>
      <c r="I151" s="67">
        <v>36.1</v>
      </c>
      <c r="J151" s="60">
        <v>85</v>
      </c>
      <c r="K151" s="44"/>
      <c r="L151" s="43"/>
    </row>
    <row r="152" spans="1:12" ht="15">
      <c r="A152" s="14"/>
      <c r="B152" s="15"/>
      <c r="C152" s="11"/>
      <c r="D152" s="7" t="s">
        <v>31</v>
      </c>
      <c r="E152" s="61" t="s">
        <v>53</v>
      </c>
      <c r="F152" s="70">
        <v>60</v>
      </c>
      <c r="G152" s="60">
        <v>5.8</v>
      </c>
      <c r="H152" s="60">
        <v>0.8</v>
      </c>
      <c r="I152" s="67">
        <v>36.1</v>
      </c>
      <c r="J152" s="60">
        <v>268</v>
      </c>
      <c r="K152" s="44"/>
      <c r="L152" s="43"/>
    </row>
    <row r="153" spans="1:12" ht="15">
      <c r="A153" s="14"/>
      <c r="B153" s="15"/>
      <c r="C153" s="11"/>
      <c r="D153" s="7" t="s">
        <v>32</v>
      </c>
      <c r="E153" s="61"/>
      <c r="F153" s="70"/>
      <c r="G153" s="60"/>
      <c r="H153" s="60"/>
      <c r="I153" s="67"/>
      <c r="J153" s="60"/>
      <c r="K153" s="44"/>
      <c r="L153" s="43"/>
    </row>
    <row r="154" spans="1:12" ht="15">
      <c r="A154" s="14"/>
      <c r="B154" s="15"/>
      <c r="C154" s="11"/>
      <c r="D154" s="6"/>
      <c r="E154" s="61" t="s">
        <v>52</v>
      </c>
      <c r="F154" s="71">
        <v>1.4999999999999999E-2</v>
      </c>
      <c r="G154" s="62" t="s">
        <v>69</v>
      </c>
      <c r="H154" s="62" t="s">
        <v>69</v>
      </c>
      <c r="I154" s="86" t="s">
        <v>69</v>
      </c>
      <c r="J154" s="62" t="s">
        <v>69</v>
      </c>
      <c r="K154" s="44"/>
      <c r="L154" s="43"/>
    </row>
    <row r="155" spans="1:12" ht="15">
      <c r="A155" s="14"/>
      <c r="B155" s="15"/>
      <c r="C155" s="11"/>
      <c r="D155" s="6"/>
      <c r="E155" s="61"/>
      <c r="F155" s="71"/>
      <c r="G155" s="62"/>
      <c r="H155" s="62"/>
      <c r="I155" s="86"/>
      <c r="J155" s="62"/>
      <c r="K155" s="44"/>
      <c r="L155" s="43"/>
    </row>
    <row r="156" spans="1:12" ht="15">
      <c r="A156" s="16"/>
      <c r="B156" s="17"/>
      <c r="C156" s="8"/>
      <c r="D156" s="18" t="s">
        <v>33</v>
      </c>
      <c r="E156" s="9"/>
      <c r="F156" s="19">
        <f>SUM(F147:F155)</f>
        <v>830.01499999999999</v>
      </c>
      <c r="G156" s="19">
        <f t="shared" ref="G156:J156" si="70">SUM(G147:G155)</f>
        <v>51.959999999999994</v>
      </c>
      <c r="H156" s="19">
        <f t="shared" si="70"/>
        <v>38.059999999999995</v>
      </c>
      <c r="I156" s="19">
        <f t="shared" si="70"/>
        <v>176.72</v>
      </c>
      <c r="J156" s="19">
        <f t="shared" si="70"/>
        <v>1352.9</v>
      </c>
      <c r="K156" s="25"/>
      <c r="L156" s="19">
        <f t="shared" ref="L156" si="71">SUM(L147:L155)</f>
        <v>0</v>
      </c>
    </row>
    <row r="157" spans="1:12" ht="15">
      <c r="A157" s="33">
        <f>A139</f>
        <v>2</v>
      </c>
      <c r="B157" s="33">
        <f>B139</f>
        <v>2</v>
      </c>
      <c r="C157" s="51" t="s">
        <v>4</v>
      </c>
      <c r="D157" s="52"/>
      <c r="E157" s="31"/>
      <c r="F157" s="32">
        <f>F146+F156</f>
        <v>830.01499999999999</v>
      </c>
      <c r="G157" s="32">
        <f t="shared" ref="G157" si="72">G146+G156</f>
        <v>51.959999999999994</v>
      </c>
      <c r="H157" s="32">
        <f t="shared" ref="H157" si="73">H146+H156</f>
        <v>38.059999999999995</v>
      </c>
      <c r="I157" s="32">
        <f t="shared" ref="I157" si="74">I146+I156</f>
        <v>176.72</v>
      </c>
      <c r="J157" s="32">
        <f t="shared" ref="J157:L157" si="75">J146+J156</f>
        <v>1352.9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.75" customHeight="1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68" t="s">
        <v>82</v>
      </c>
      <c r="F166" s="74">
        <v>100</v>
      </c>
      <c r="G166" s="58">
        <v>1.3</v>
      </c>
      <c r="H166" s="58">
        <v>5</v>
      </c>
      <c r="I166" s="65">
        <v>9.4</v>
      </c>
      <c r="J166" s="58">
        <v>89.3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61" t="s">
        <v>83</v>
      </c>
      <c r="F167" s="75">
        <v>225</v>
      </c>
      <c r="G167" s="88" t="s">
        <v>69</v>
      </c>
      <c r="H167" s="88" t="s">
        <v>69</v>
      </c>
      <c r="I167" s="88" t="s">
        <v>69</v>
      </c>
      <c r="J167" s="88" t="s">
        <v>69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61" t="s">
        <v>57</v>
      </c>
      <c r="F168" s="70">
        <v>100</v>
      </c>
      <c r="G168" s="66">
        <v>14.05</v>
      </c>
      <c r="H168" s="60">
        <v>13.83</v>
      </c>
      <c r="I168" s="67">
        <v>54.49</v>
      </c>
      <c r="J168" s="60">
        <v>412.83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61" t="s">
        <v>78</v>
      </c>
      <c r="F169" s="70">
        <v>180</v>
      </c>
      <c r="G169" s="60">
        <v>3.4</v>
      </c>
      <c r="H169" s="60">
        <v>5</v>
      </c>
      <c r="I169" s="67">
        <v>19</v>
      </c>
      <c r="J169" s="60">
        <v>135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61" t="s">
        <v>86</v>
      </c>
      <c r="F170" s="71">
        <v>200</v>
      </c>
      <c r="G170" s="60">
        <v>1.8</v>
      </c>
      <c r="H170" s="62">
        <v>0</v>
      </c>
      <c r="I170" s="67">
        <v>28.5</v>
      </c>
      <c r="J170" s="60">
        <v>121.4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61" t="s">
        <v>63</v>
      </c>
      <c r="F171" s="87" t="s">
        <v>85</v>
      </c>
      <c r="G171" s="62" t="s">
        <v>87</v>
      </c>
      <c r="H171" s="62" t="s">
        <v>88</v>
      </c>
      <c r="I171" s="86" t="s">
        <v>89</v>
      </c>
      <c r="J171" s="62" t="s">
        <v>90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61"/>
      <c r="F172" s="75"/>
      <c r="G172" s="60"/>
      <c r="H172" s="60"/>
      <c r="I172" s="67"/>
      <c r="J172" s="60"/>
      <c r="K172" s="44"/>
      <c r="L172" s="43"/>
    </row>
    <row r="173" spans="1:12" ht="15">
      <c r="A173" s="23"/>
      <c r="B173" s="15"/>
      <c r="C173" s="11"/>
      <c r="D173" s="6"/>
      <c r="E173" s="61" t="s">
        <v>84</v>
      </c>
      <c r="F173" s="71">
        <v>100</v>
      </c>
      <c r="G173" s="60">
        <v>0.8</v>
      </c>
      <c r="H173" s="60">
        <v>0.2</v>
      </c>
      <c r="I173" s="67">
        <v>7.5</v>
      </c>
      <c r="J173" s="60">
        <v>38</v>
      </c>
      <c r="K173" s="44"/>
      <c r="L173" s="43"/>
    </row>
    <row r="174" spans="1:12" ht="15">
      <c r="A174" s="23"/>
      <c r="B174" s="15"/>
      <c r="C174" s="11"/>
      <c r="D174" s="6"/>
      <c r="E174" s="61"/>
      <c r="F174" s="71"/>
      <c r="G174" s="60"/>
      <c r="H174" s="60"/>
      <c r="I174" s="67"/>
      <c r="J174" s="60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905</v>
      </c>
      <c r="G175" s="19">
        <f>SUM(G166:G174)</f>
        <v>21.35</v>
      </c>
      <c r="H175" s="19">
        <f>SUM(H166:H174)</f>
        <v>24.029999999999998</v>
      </c>
      <c r="I175" s="19">
        <f>SUM(I166:I174)</f>
        <v>118.89</v>
      </c>
      <c r="J175" s="19">
        <f>SUM(J166:J174)</f>
        <v>796.53</v>
      </c>
      <c r="K175" s="25"/>
      <c r="L175" s="19">
        <f t="shared" ref="L175" si="78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905</v>
      </c>
      <c r="G176" s="32">
        <f t="shared" ref="G176" si="79">G165+G175</f>
        <v>21.35</v>
      </c>
      <c r="H176" s="32">
        <f t="shared" ref="H176" si="80">H165+H175</f>
        <v>24.029999999999998</v>
      </c>
      <c r="I176" s="32">
        <f t="shared" ref="I176" si="81">I165+I175</f>
        <v>118.89</v>
      </c>
      <c r="J176" s="32">
        <f t="shared" ref="J176:L176" si="82">J165+J175</f>
        <v>796.53</v>
      </c>
      <c r="K176" s="32"/>
      <c r="L176" s="32">
        <f t="shared" si="82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3">SUM(G177:G183)</f>
        <v>0</v>
      </c>
      <c r="H184" s="19">
        <f t="shared" si="83"/>
        <v>0</v>
      </c>
      <c r="I184" s="19">
        <f t="shared" si="83"/>
        <v>0</v>
      </c>
      <c r="J184" s="19">
        <f t="shared" si="83"/>
        <v>0</v>
      </c>
      <c r="K184" s="25"/>
      <c r="L184" s="19">
        <f t="shared" ref="L184" si="84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61" t="s">
        <v>92</v>
      </c>
      <c r="F185" s="71">
        <v>35</v>
      </c>
      <c r="G185" s="88" t="s">
        <v>69</v>
      </c>
      <c r="H185" s="88" t="s">
        <v>69</v>
      </c>
      <c r="I185" s="89" t="s">
        <v>69</v>
      </c>
      <c r="J185" s="88" t="s">
        <v>69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61" t="s">
        <v>71</v>
      </c>
      <c r="F186" s="74">
        <v>250</v>
      </c>
      <c r="G186" s="58">
        <v>2</v>
      </c>
      <c r="H186" s="58">
        <v>4.9000000000000004</v>
      </c>
      <c r="I186" s="65">
        <v>11.7</v>
      </c>
      <c r="J186" s="58">
        <v>98.9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61" t="s">
        <v>91</v>
      </c>
      <c r="F187" s="70">
        <v>90</v>
      </c>
      <c r="G187" s="66">
        <v>7.1</v>
      </c>
      <c r="H187" s="60">
        <v>1.4</v>
      </c>
      <c r="I187" s="67">
        <v>3.7</v>
      </c>
      <c r="J187" s="60">
        <v>55.2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61" t="s">
        <v>62</v>
      </c>
      <c r="F188" s="70">
        <v>180</v>
      </c>
      <c r="G188" s="60">
        <v>10.199999999999999</v>
      </c>
      <c r="H188" s="60">
        <v>10.7</v>
      </c>
      <c r="I188" s="67">
        <v>46</v>
      </c>
      <c r="J188" s="60">
        <v>320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61" t="s">
        <v>68</v>
      </c>
      <c r="F189" s="71">
        <v>200</v>
      </c>
      <c r="G189" s="88" t="s">
        <v>69</v>
      </c>
      <c r="H189" s="88" t="s">
        <v>69</v>
      </c>
      <c r="I189" s="89" t="s">
        <v>69</v>
      </c>
      <c r="J189" s="88" t="s">
        <v>69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61" t="s">
        <v>46</v>
      </c>
      <c r="F190" s="75">
        <v>60</v>
      </c>
      <c r="G190" s="60">
        <v>5.8</v>
      </c>
      <c r="H190" s="60">
        <v>0.8</v>
      </c>
      <c r="I190" s="67">
        <v>36.1</v>
      </c>
      <c r="J190" s="60">
        <v>268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61"/>
      <c r="F191" s="75"/>
      <c r="G191" s="60"/>
      <c r="H191" s="60"/>
      <c r="I191" s="67"/>
      <c r="J191" s="60"/>
      <c r="K191" s="44"/>
      <c r="L191" s="43"/>
    </row>
    <row r="192" spans="1:12" ht="15">
      <c r="A192" s="23"/>
      <c r="B192" s="15"/>
      <c r="C192" s="11"/>
      <c r="D192" s="6"/>
      <c r="E192" s="61"/>
      <c r="F192" s="71"/>
      <c r="G192" s="88"/>
      <c r="H192" s="88"/>
      <c r="I192" s="89"/>
      <c r="J192" s="88"/>
      <c r="K192" s="44"/>
      <c r="L192" s="43"/>
    </row>
    <row r="193" spans="1:12" ht="15.75" thickBot="1">
      <c r="A193" s="23"/>
      <c r="B193" s="15"/>
      <c r="C193" s="11"/>
      <c r="D193" s="6"/>
      <c r="E193" s="42"/>
      <c r="F193" s="76"/>
      <c r="G193" s="76"/>
      <c r="H193" s="76"/>
      <c r="I193" s="77"/>
      <c r="J193" s="76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SUM(F186:F193)</f>
        <v>780</v>
      </c>
      <c r="G194" s="19">
        <f>SUM(G186:G193)</f>
        <v>25.099999999999998</v>
      </c>
      <c r="H194" s="19">
        <f>SUM(H186:H193)</f>
        <v>17.8</v>
      </c>
      <c r="I194" s="19">
        <f>SUM(I186:I193)</f>
        <v>97.5</v>
      </c>
      <c r="J194" s="19">
        <f>SUM(J186:J193)</f>
        <v>742.1</v>
      </c>
      <c r="K194" s="25"/>
      <c r="L194" s="19">
        <f t="shared" ref="L194" si="85">SUM(L185:L193)</f>
        <v>0</v>
      </c>
    </row>
    <row r="195" spans="1:12" ht="15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780</v>
      </c>
      <c r="G195" s="32">
        <f t="shared" ref="G195" si="86">G184+G194</f>
        <v>25.099999999999998</v>
      </c>
      <c r="H195" s="32">
        <f t="shared" ref="H195" si="87">H184+H194</f>
        <v>17.8</v>
      </c>
      <c r="I195" s="32">
        <f t="shared" ref="I195" si="88">I184+I194</f>
        <v>97.5</v>
      </c>
      <c r="J195" s="32">
        <f t="shared" ref="J195:L195" si="89">J184+J194</f>
        <v>742.1</v>
      </c>
      <c r="K195" s="32"/>
      <c r="L195" s="32">
        <f t="shared" si="89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0">SUM(G196:G202)</f>
        <v>0</v>
      </c>
      <c r="H203" s="19">
        <f t="shared" si="90"/>
        <v>0</v>
      </c>
      <c r="I203" s="19">
        <f t="shared" si="90"/>
        <v>0</v>
      </c>
      <c r="J203" s="19">
        <f t="shared" si="90"/>
        <v>0</v>
      </c>
      <c r="K203" s="25"/>
      <c r="L203" s="19">
        <f t="shared" ref="L203" si="91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8" t="s">
        <v>93</v>
      </c>
      <c r="F204" s="74">
        <v>100</v>
      </c>
      <c r="G204" s="58">
        <v>1.1499999999999999</v>
      </c>
      <c r="H204" s="58">
        <v>4.25</v>
      </c>
      <c r="I204" s="65">
        <v>3.32</v>
      </c>
      <c r="J204" s="58">
        <v>56.98</v>
      </c>
      <c r="K204" s="44"/>
      <c r="L204" s="43"/>
    </row>
    <row r="205" spans="1:12" ht="15">
      <c r="A205" s="23"/>
      <c r="B205" s="15"/>
      <c r="C205" s="11"/>
      <c r="D205" s="7" t="s">
        <v>27</v>
      </c>
      <c r="E205" s="61" t="s">
        <v>65</v>
      </c>
      <c r="F205" s="75">
        <v>250</v>
      </c>
      <c r="G205" s="60">
        <v>2</v>
      </c>
      <c r="H205" s="60">
        <v>4.9000000000000004</v>
      </c>
      <c r="I205" s="60">
        <v>13.3</v>
      </c>
      <c r="J205" s="60">
        <v>105</v>
      </c>
      <c r="K205" s="44"/>
      <c r="L205" s="43"/>
    </row>
    <row r="206" spans="1:12" ht="15">
      <c r="A206" s="23"/>
      <c r="B206" s="15"/>
      <c r="C206" s="11"/>
      <c r="D206" s="7" t="s">
        <v>28</v>
      </c>
      <c r="E206" s="61" t="s">
        <v>94</v>
      </c>
      <c r="F206" s="70">
        <v>90</v>
      </c>
      <c r="G206" s="66">
        <v>11.91</v>
      </c>
      <c r="H206" s="60">
        <v>17.315999999999999</v>
      </c>
      <c r="I206" s="67">
        <v>9.5030000000000001</v>
      </c>
      <c r="J206" s="60">
        <v>241.61199999999999</v>
      </c>
      <c r="K206" s="44"/>
      <c r="L206" s="43"/>
    </row>
    <row r="207" spans="1:12" ht="15">
      <c r="A207" s="23"/>
      <c r="B207" s="15"/>
      <c r="C207" s="11"/>
      <c r="D207" s="7" t="s">
        <v>29</v>
      </c>
      <c r="E207" s="61"/>
      <c r="F207" s="70"/>
      <c r="G207" s="60"/>
      <c r="H207" s="60"/>
      <c r="I207" s="67"/>
      <c r="J207" s="60"/>
      <c r="K207" s="44"/>
      <c r="L207" s="43"/>
    </row>
    <row r="208" spans="1:12" ht="15">
      <c r="A208" s="23"/>
      <c r="B208" s="15"/>
      <c r="C208" s="11"/>
      <c r="D208" s="7" t="s">
        <v>30</v>
      </c>
      <c r="E208" s="61" t="s">
        <v>54</v>
      </c>
      <c r="F208" s="71">
        <v>200</v>
      </c>
      <c r="G208" s="60">
        <v>0.6</v>
      </c>
      <c r="H208" s="62" t="s">
        <v>69</v>
      </c>
      <c r="I208" s="67">
        <v>36.1</v>
      </c>
      <c r="J208" s="60">
        <v>85</v>
      </c>
      <c r="K208" s="44"/>
      <c r="L208" s="43"/>
    </row>
    <row r="209" spans="1:12" ht="15">
      <c r="A209" s="23"/>
      <c r="B209" s="15"/>
      <c r="C209" s="11"/>
      <c r="D209" s="7" t="s">
        <v>31</v>
      </c>
      <c r="E209" s="61" t="s">
        <v>46</v>
      </c>
      <c r="F209" s="75">
        <v>60</v>
      </c>
      <c r="G209" s="60">
        <v>5.8</v>
      </c>
      <c r="H209" s="60">
        <v>0.8</v>
      </c>
      <c r="I209" s="67">
        <v>36.1</v>
      </c>
      <c r="J209" s="60">
        <v>268</v>
      </c>
      <c r="K209" s="44"/>
      <c r="L209" s="43"/>
    </row>
    <row r="210" spans="1:12" ht="15">
      <c r="A210" s="23"/>
      <c r="B210" s="15"/>
      <c r="C210" s="11"/>
      <c r="D210" s="7" t="s">
        <v>32</v>
      </c>
      <c r="E210" s="61"/>
      <c r="F210" s="75"/>
      <c r="G210" s="60"/>
      <c r="H210" s="60"/>
      <c r="I210" s="67"/>
      <c r="J210" s="60"/>
      <c r="K210" s="44"/>
      <c r="L210" s="43"/>
    </row>
    <row r="211" spans="1:12" ht="15">
      <c r="A211" s="23"/>
      <c r="B211" s="15"/>
      <c r="C211" s="11"/>
      <c r="D211" s="6"/>
      <c r="E211" s="61"/>
      <c r="F211" s="71"/>
      <c r="G211" s="88"/>
      <c r="H211" s="88"/>
      <c r="I211" s="88"/>
      <c r="J211" s="88"/>
      <c r="K211" s="44"/>
      <c r="L211" s="43"/>
    </row>
    <row r="212" spans="1:12" ht="15.75" thickBot="1">
      <c r="A212" s="23"/>
      <c r="B212" s="15"/>
      <c r="C212" s="11"/>
      <c r="D212" s="6"/>
      <c r="E212" s="63"/>
      <c r="F212" s="76"/>
      <c r="G212" s="76"/>
      <c r="H212" s="76"/>
      <c r="I212" s="77"/>
      <c r="J212" s="76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700</v>
      </c>
      <c r="G213" s="19">
        <f t="shared" ref="G213:J213" si="92">SUM(G204:G212)</f>
        <v>21.46</v>
      </c>
      <c r="H213" s="19">
        <f t="shared" si="92"/>
        <v>27.266000000000002</v>
      </c>
      <c r="I213" s="19">
        <f t="shared" si="92"/>
        <v>98.323000000000008</v>
      </c>
      <c r="J213" s="19">
        <f t="shared" si="92"/>
        <v>756.59199999999998</v>
      </c>
      <c r="K213" s="25"/>
      <c r="L213" s="19">
        <f t="shared" ref="L213" si="93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700</v>
      </c>
      <c r="G214" s="32">
        <f t="shared" ref="G214" si="94">G203+G213</f>
        <v>21.46</v>
      </c>
      <c r="H214" s="32">
        <f t="shared" ref="H214" si="95">H203+H213</f>
        <v>27.266000000000002</v>
      </c>
      <c r="I214" s="32">
        <f t="shared" ref="I214" si="96">I203+I213</f>
        <v>98.323000000000008</v>
      </c>
      <c r="J214" s="32">
        <f t="shared" ref="J214:L214" si="97">J203+J213</f>
        <v>756.59199999999998</v>
      </c>
      <c r="K214" s="32"/>
      <c r="L214" s="32">
        <f t="shared" si="97"/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v>6</v>
      </c>
      <c r="C223" s="10" t="s">
        <v>25</v>
      </c>
      <c r="D223" s="7" t="s">
        <v>26</v>
      </c>
      <c r="E223" s="42" t="s">
        <v>98</v>
      </c>
      <c r="F223" s="43">
        <v>40</v>
      </c>
      <c r="G223" s="43">
        <v>0.8</v>
      </c>
      <c r="H223" s="43">
        <v>0.8</v>
      </c>
      <c r="I223" s="43">
        <v>9.6</v>
      </c>
      <c r="J223" s="43">
        <v>90</v>
      </c>
      <c r="K223" s="44"/>
      <c r="L223" s="43"/>
    </row>
    <row r="224" spans="1:12" ht="15">
      <c r="A224" s="23"/>
      <c r="B224" s="15"/>
      <c r="C224" s="11"/>
      <c r="D224" s="7" t="s">
        <v>27</v>
      </c>
      <c r="E224" s="42" t="s">
        <v>96</v>
      </c>
      <c r="F224" s="43">
        <v>250</v>
      </c>
      <c r="G224" s="43">
        <v>7.08</v>
      </c>
      <c r="H224" s="43">
        <v>18.29</v>
      </c>
      <c r="I224" s="43">
        <v>69.989999999999995</v>
      </c>
      <c r="J224" s="43">
        <v>453.3</v>
      </c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 t="s">
        <v>97</v>
      </c>
      <c r="F227" s="43">
        <v>200</v>
      </c>
      <c r="G227" s="43">
        <v>1.5</v>
      </c>
      <c r="H227" s="43">
        <v>1.4</v>
      </c>
      <c r="I227" s="43">
        <v>8.6</v>
      </c>
      <c r="J227" s="43">
        <v>52.9</v>
      </c>
      <c r="K227" s="44"/>
      <c r="L227" s="43"/>
    </row>
    <row r="228" spans="1:12" ht="15">
      <c r="A228" s="23"/>
      <c r="B228" s="15"/>
      <c r="C228" s="11"/>
      <c r="D228" s="7" t="s">
        <v>31</v>
      </c>
      <c r="E228" s="42" t="s">
        <v>53</v>
      </c>
      <c r="F228" s="43">
        <v>60</v>
      </c>
      <c r="G228" s="43">
        <v>5.8</v>
      </c>
      <c r="H228" s="43">
        <v>0.5</v>
      </c>
      <c r="I228" s="43">
        <v>56.1</v>
      </c>
      <c r="J228" s="43">
        <v>268</v>
      </c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 t="s">
        <v>99</v>
      </c>
      <c r="F230" s="43">
        <v>40</v>
      </c>
      <c r="G230" s="43">
        <v>2.1800000000000002</v>
      </c>
      <c r="H230" s="43">
        <v>2.06</v>
      </c>
      <c r="I230" s="43">
        <v>3.9</v>
      </c>
      <c r="J230" s="43">
        <v>181</v>
      </c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590</v>
      </c>
      <c r="G232" s="19">
        <f t="shared" ref="G232:J232" si="100">SUM(G223:G231)</f>
        <v>17.36</v>
      </c>
      <c r="H232" s="19">
        <f t="shared" si="100"/>
        <v>23.049999999999997</v>
      </c>
      <c r="I232" s="19">
        <f t="shared" si="100"/>
        <v>148.19</v>
      </c>
      <c r="J232" s="19">
        <f t="shared" si="100"/>
        <v>1045.1999999999998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v>6</v>
      </c>
      <c r="C233" s="51" t="s">
        <v>4</v>
      </c>
      <c r="D233" s="52"/>
      <c r="E233" s="31"/>
      <c r="F233" s="32">
        <f>F222+F232</f>
        <v>590</v>
      </c>
      <c r="G233" s="32">
        <f t="shared" ref="G233:J233" si="102">G222+G232</f>
        <v>17.36</v>
      </c>
      <c r="H233" s="32">
        <f t="shared" si="102"/>
        <v>23.049999999999997</v>
      </c>
      <c r="I233" s="32">
        <f t="shared" si="102"/>
        <v>148.19</v>
      </c>
      <c r="J233" s="32">
        <f t="shared" si="102"/>
        <v>1045.1999999999998</v>
      </c>
      <c r="K233" s="32"/>
      <c r="L233" s="32">
        <f t="shared" ref="L233" si="103">L222+L232</f>
        <v>0</v>
      </c>
    </row>
    <row r="234" spans="1:12" ht="13.5" thickBot="1">
      <c r="A234" s="27"/>
      <c r="B234" s="28"/>
      <c r="C234" s="53" t="s">
        <v>5</v>
      </c>
      <c r="D234" s="53"/>
      <c r="E234" s="53"/>
      <c r="F234" s="34" t="e">
        <f>(F44+F63+F82+F120+F139+F158+F177+F196+#REF!+F233)/(IF(F44=0,0,1)+IF(F63=0,0,1)+IF(F82=0,0,1)+IF(F120=0,0,1)+IF(F139=0,0,1)+IF(F158=0,0,1)+IF(F177=0,0,1)+IF(F196=0,0,1)+IF(#REF!=0,0,1)+IF(F233=0,0,1))</f>
        <v>#REF!</v>
      </c>
      <c r="G234" s="34" t="e">
        <f>(G44+G63+G82+G120+G139+G158+G177+G196+#REF!+G233)/(IF(G44=0,0,1)+IF(G63=0,0,1)+IF(G82=0,0,1)+IF(G120=0,0,1)+IF(G139=0,0,1)+IF(G158=0,0,1)+IF(G177=0,0,1)+IF(G196=0,0,1)+IF(#REF!=0,0,1)+IF(G233=0,0,1))</f>
        <v>#REF!</v>
      </c>
      <c r="H234" s="34" t="e">
        <f>(H44+H63+H82+H120+H139+H158+H177+H196+#REF!+H233)/(IF(H44=0,0,1)+IF(H63=0,0,1)+IF(H82=0,0,1)+IF(H120=0,0,1)+IF(H139=0,0,1)+IF(H158=0,0,1)+IF(H177=0,0,1)+IF(H196=0,0,1)+IF(#REF!=0,0,1)+IF(H233=0,0,1))</f>
        <v>#REF!</v>
      </c>
      <c r="I234" s="34" t="e">
        <f>(I44+I63+I82+I120+I139+I158+I177+I196+#REF!+I233)/(IF(I44=0,0,1)+IF(I63=0,0,1)+IF(I82=0,0,1)+IF(I120=0,0,1)+IF(I139=0,0,1)+IF(I158=0,0,1)+IF(I177=0,0,1)+IF(I196=0,0,1)+IF(#REF!=0,0,1)+IF(I233=0,0,1))</f>
        <v>#REF!</v>
      </c>
      <c r="J234" s="34" t="e">
        <f>(J44+J63+J82+J120+J139+J158+J177+J196+#REF!+J233)/(IF(J44=0,0,1)+IF(J63=0,0,1)+IF(J82=0,0,1)+IF(J120=0,0,1)+IF(J139=0,0,1)+IF(J158=0,0,1)+IF(J177=0,0,1)+IF(J196=0,0,1)+IF(#REF!=0,0,1)+IF(J233=0,0,1))</f>
        <v>#REF!</v>
      </c>
      <c r="K234" s="34"/>
      <c r="L234" s="34" t="e">
        <f>(L44+L63+L82+L120+L139+L158+L177+L196+#REF!+L233)/(IF(L44=0,0,1)+IF(L63=0,0,1)+IF(L82=0,0,1)+IF(L120=0,0,1)+IF(L139=0,0,1)+IF(L158=0,0,1)+IF(L177=0,0,1)+IF(L196=0,0,1)+IF(#REF!=0,0,1)+IF(L233=0,0,1))</f>
        <v>#REF!</v>
      </c>
    </row>
  </sheetData>
  <mergeCells count="16">
    <mergeCell ref="C233:D233"/>
    <mergeCell ref="C234:E234"/>
    <mergeCell ref="C119:D119"/>
    <mergeCell ref="C1:E1"/>
    <mergeCell ref="H1:K1"/>
    <mergeCell ref="H2:K2"/>
    <mergeCell ref="C43:D43"/>
    <mergeCell ref="C62:D62"/>
    <mergeCell ref="C81:D81"/>
    <mergeCell ref="C100:D100"/>
    <mergeCell ref="C24:D24"/>
    <mergeCell ref="C214:D214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Lenovo17</cp:lastModifiedBy>
  <dcterms:created xsi:type="dcterms:W3CDTF">2022-05-16T14:23:56Z</dcterms:created>
  <dcterms:modified xsi:type="dcterms:W3CDTF">2023-10-13T06:37:48Z</dcterms:modified>
</cp:coreProperties>
</file>